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装饰清单" sheetId="1" r:id="rId1"/>
  </sheets>
  <definedNames>
    <definedName name="_xlnm._FilterDatabase" localSheetId="0" hidden="1">装饰清单!$A$2:$H$43</definedName>
    <definedName name="_xlnm.Print_Area" localSheetId="0">装饰清单!$A$1:$H$43</definedName>
    <definedName name="_xlnm.Print_Titles" localSheetId="0">装饰清单!#REF!</definedName>
  </definedNames>
  <calcPr calcId="144525"/>
</workbook>
</file>

<file path=xl/sharedStrings.xml><?xml version="1.0" encoding="utf-8"?>
<sst xmlns="http://schemas.openxmlformats.org/spreadsheetml/2006/main" count="122" uniqueCount="49">
  <si>
    <t>7#楼装饰清单（7-1#、7-2#、7-3#学生宿舍）</t>
  </si>
  <si>
    <t>序号</t>
  </si>
  <si>
    <t>项目名称</t>
  </si>
  <si>
    <t>项目特征</t>
  </si>
  <si>
    <t>单位</t>
  </si>
  <si>
    <t>工程量</t>
  </si>
  <si>
    <t>最高限价（元）</t>
  </si>
  <si>
    <t>合计（元）</t>
  </si>
  <si>
    <t>备注</t>
  </si>
  <si>
    <t>地面装饰</t>
  </si>
  <si>
    <t>水泥豆石楼面</t>
  </si>
  <si>
    <t>水泥豆石地面 做法详见西南18J312-3107L
1.水泥浆水灰比0.4~0.5结合层一道
2.1:3水泥砂浆找平层，最薄处20厚（兼找坡层）
3.30厚1:2.5水泥豆石面层铁板赶光</t>
  </si>
  <si>
    <t>m2</t>
  </si>
  <si>
    <t>提示盲道砖</t>
  </si>
  <si>
    <t>提示盲道砖 做法详见西南18J312-3121L
1.水泥浆水灰比0.4~0.5结合层一道；
2.20厚1:3水泥砂浆找平层；
3.20厚1:2干硬性水泥砂浆粘合层，上洒1~2厚干水泥并洒清水适量；
4.提示盲道砖，水泥浆擦缝。</t>
  </si>
  <si>
    <t>800mmX800mm 防滑地砖楼面(无防水层)</t>
  </si>
  <si>
    <t>800mmX800mm防滑地砖楼面 做法详见西南18J312-3121L
1.水泥浆水灰比0.4~0.5结合层一道；
2.20厚1:3水泥砂浆找平层；
3.20厚1:2干硬性水泥砂浆粘合层，上洒1~2厚干水泥并洒清水适量；
4.800mmX800mm防滑地砖面层，水泥浆擦缝。</t>
  </si>
  <si>
    <t>800mmX800mm 防滑地砖楼梯面层</t>
  </si>
  <si>
    <t>800mmX800mm 防滑地砖楼梯面层 做法详见西南18J312-3121L
1.水泥浆水灰比0.4~0.5结合层一道；
2.20厚1:3水泥砂浆找平层；
3.20厚1:2干硬性水泥砂浆粘合层，上洒1~2厚干水泥并洒清水适量；
4.800mmX800mm防滑地砖面层，水泥浆擦缝。</t>
  </si>
  <si>
    <t>300mmX300mm 防滑地砖楼面(有防水层)</t>
  </si>
  <si>
    <t>防滑地砖楼面 做法详见室内装修表楼1
2.15厚1:3水泥砂浆找平层；
3.1.5mm厚聚合物水泥防水涂料卫生间(带淋浴)防水沿墙上翻至1.8m高度处，其余有配水点的房间防水沿墙上翻至1.2m高度处，在门洞处,防水层应向外延展600宽,向两侧延展宽度不少于200mm；
4.水泥浆(水灰比为0.5)结合层一道,1:6水泥炉渣回填层,最薄处卫生间130厚
5.1:3水泥砂浆找坡层,最薄处20厚；
6.1.5mm厚聚合物水泥防水涂料，管道、地漏周边300范围内及阴阳角部位附加1.5厚聚合物水泥防水涂膜一道,并附加耐碱玻纤无纺网格布一层；
7.20厚1:2干硬性水泥砂浆粘合层,上洒2厚干水泥并洒清水适量
8.300mmX300mm防滑地砖面层，彩色水泥浆擦缝</t>
  </si>
  <si>
    <t>防滑地砖踢脚线</t>
  </si>
  <si>
    <t>1.踢脚线高度 ：120mm
2.粘贴层厚度、材料种类 ：4厚纯水泥浆粘贴层（425号水泥中掺20%白乳胶）
3.面层材料品种、规格、颜色 ：防滑地砖 800×120</t>
  </si>
  <si>
    <t>防水材料</t>
  </si>
  <si>
    <t>聚合物水泥防水涂料</t>
  </si>
  <si>
    <t>房心回填</t>
  </si>
  <si>
    <t>细颗粒炉渣</t>
  </si>
  <si>
    <t>m3</t>
  </si>
  <si>
    <t>内墙面装饰</t>
  </si>
  <si>
    <t>300*600墙砖内墙面（有防水层）</t>
  </si>
  <si>
    <t>300mmX600mm瓷砖内墙面（有防水层）做法详见室内装修表内1
1.基层墙体；
2.1.5厚水泥基防水涂膜；
3.10厚1:3水泥砂浆打底扫毛,分两次抹成(掺5%防水剂0.9Kg/m  XD-F聚丙烯纤维)；
4.8厚1:1水泥砂浆粘合层(加3%建筑胶适量)；
5.5厚300*600面砖,彩色水泥砂浆擦缝</t>
  </si>
  <si>
    <t>300*600面砖内墙面（无防水层）</t>
  </si>
  <si>
    <t>300*600面砖内墙面（无防水层）做法详见西南18J515-16-Q06
1.基层墙体；
2.1.5厚水泥基防水涂膜；（取消）
3.10厚1:3水泥砂浆打底扫毛,分两次抹成(掺5%防水剂0.9Kg/m  XD-F聚丙烯纤维)；
4.8厚1:1水泥砂浆粘合层(加3%建筑胶适量)；
5.5厚300*600面砖,彩色水泥砂浆擦缝</t>
  </si>
  <si>
    <t>内墙面喷无机涂料</t>
  </si>
  <si>
    <t>1.基层类型：墙面一般抹灰面
2.腻子种类：成品腻子膏 一般型
3.喷无机矿物涂料，燃烧性能等级A级</t>
  </si>
  <si>
    <t>外墙内保温</t>
  </si>
  <si>
    <t>1.基层墙体
2.找平层
3.粘接层（纤维粘结砂浆）
4.保温层（水泥发泡板）
5.抹面层（抹面砂浆+网格布+锚栓+抹面砂浆）
6.饰面层（柔性耐水腻子+涂料）
7.包含人工及辅材，具体材料以合同约定为准。</t>
  </si>
  <si>
    <t>天棚</t>
  </si>
  <si>
    <t>铝合金方板吊顶</t>
  </si>
  <si>
    <t>1.吊顶形式：铝合金方板吊顶，平面
2.龙骨材料种类、规格、中距：φ8钢筋吊杆或M8全牙吊杆与结构中的预埋件焊接或后置紧固件连接，双向中距≤1200mm
3.面层材料种类、规格：0.8mm~1mm厚铝合金方板</t>
  </si>
  <si>
    <t>含角线安装，天花四周打胶</t>
  </si>
  <si>
    <t>纸面石膏板吊顶</t>
  </si>
  <si>
    <t>1.吊顶形式：不上人型U型轻钢龙骨吊顶，平面
2.龙骨材料种类、规格、中距：φ6钢筋吊杆或M6全牙吊杆与结构中的预埋件焊接或后置紧固件连接，双向中距≤1200mm；轻钢承载龙骨C38mm×12mm×1.0mm，中距≤1200mm，用吊件与吊杆联结后找平；轻钢覆面次龙骨C50mm×19mm×0.5mm，间距（a，400mm；b，300mm），用挂件与承载龙骨联结；轻钢覆面横撑龙骨C50mm×19mm×0.5mm，间距600mm，用挂件与次龙骨联结
3.基层材料种类、规格：纸面石膏板，用自攻螺钉与龙骨固定，中距≤200，螺钉距板边长边≥10mm，短边≥15mm；
4.面层材料品种、规格、品牌、颜色：满刮2mm~3mm厚腻子分遍刮平，刷无机涂料，一底两面</t>
  </si>
  <si>
    <t>天棚刷无机涂料</t>
  </si>
  <si>
    <t>1.基层清理
2.满刮2mm~3mm厚腻子分遍刮平，刷无机涂料，一底两面</t>
  </si>
  <si>
    <t>小计</t>
  </si>
  <si>
    <t>元</t>
  </si>
  <si>
    <t>8#楼装饰清单（8-1#、8-2#、8-3#学生宿舍）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</si>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</sst>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3" borderId="11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176" fontId="5" fillId="0" borderId="2" xfId="0" applyNumberFormat="1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176" fontId="5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4" fillId="0" borderId="2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tabSelected="1" view="pageBreakPreview" zoomScaleNormal="55" topLeftCell="A40" workbookViewId="0">
      <selection activeCell="A40" sqref="$A1:$XFD1048576"/>
    </sheetView>
  </sheetViews>
  <sheetFormatPr defaultColWidth="8.90740740740741" defaultRowHeight="14.4" outlineLevelCol="7"/>
  <cols>
    <col min="1" max="1" width="6" style="2" customWidth="1"/>
    <col min="2" max="2" width="25.1759259259259" style="3" customWidth="1"/>
    <col min="3" max="3" width="61.1759259259259" style="4" customWidth="1"/>
    <col min="4" max="4" width="6" style="2" customWidth="1"/>
    <col min="5" max="5" width="11" style="2" customWidth="1"/>
    <col min="6" max="7" width="14.3611111111111" style="2" customWidth="1"/>
    <col min="8" max="8" width="12.3611111111111" style="4" customWidth="1"/>
    <col min="9" max="16384" width="8.90740740740741" style="4"/>
  </cols>
  <sheetData>
    <row r="1" ht="33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ht="40" customHeight="1" spans="1:8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8" t="s">
        <v>6</v>
      </c>
      <c r="G2" s="8" t="s">
        <v>7</v>
      </c>
      <c r="H2" s="6" t="s">
        <v>8</v>
      </c>
    </row>
    <row r="3" ht="25" customHeight="1" spans="1:8">
      <c r="A3" s="9" t="s">
        <v>9</v>
      </c>
      <c r="B3" s="10"/>
      <c r="C3" s="10"/>
      <c r="D3" s="10"/>
      <c r="E3" s="10"/>
      <c r="F3" s="10"/>
      <c r="G3" s="10"/>
      <c r="H3" s="11"/>
    </row>
    <row r="4" ht="62" customHeight="1" spans="1:8">
      <c r="A4" s="12">
        <v>1</v>
      </c>
      <c r="B4" s="13" t="s">
        <v>10</v>
      </c>
      <c r="C4" s="13" t="s">
        <v>11</v>
      </c>
      <c r="D4" s="12" t="s">
        <v>12</v>
      </c>
      <c r="E4" s="14">
        <v>234.91</v>
      </c>
      <c r="F4" s="14">
        <v>25</v>
      </c>
      <c r="G4" s="14">
        <f>ROUND(F4*E4,2)</f>
        <v>5872.75</v>
      </c>
      <c r="H4" s="15"/>
    </row>
    <row r="5" ht="71.5" customHeight="1" spans="1:8">
      <c r="A5" s="12">
        <v>2</v>
      </c>
      <c r="B5" s="16" t="s">
        <v>13</v>
      </c>
      <c r="C5" s="16" t="s">
        <v>14</v>
      </c>
      <c r="D5" s="17" t="s">
        <v>12</v>
      </c>
      <c r="E5" s="14">
        <v>28.55</v>
      </c>
      <c r="F5" s="14">
        <v>50</v>
      </c>
      <c r="G5" s="14">
        <f t="shared" ref="G5:G20" si="0">ROUND(F5*E5,2)</f>
        <v>1427.5</v>
      </c>
      <c r="H5" s="18"/>
    </row>
    <row r="6" ht="77.5" customHeight="1" spans="1:8">
      <c r="A6" s="12">
        <v>3</v>
      </c>
      <c r="B6" s="16" t="s">
        <v>15</v>
      </c>
      <c r="C6" s="16" t="s">
        <v>16</v>
      </c>
      <c r="D6" s="17" t="s">
        <v>12</v>
      </c>
      <c r="E6" s="14">
        <v>8248.23</v>
      </c>
      <c r="F6" s="14">
        <v>52</v>
      </c>
      <c r="G6" s="14">
        <f t="shared" si="0"/>
        <v>428907.96</v>
      </c>
      <c r="H6" s="18"/>
    </row>
    <row r="7" ht="77.5" customHeight="1" spans="1:8">
      <c r="A7" s="12">
        <v>4</v>
      </c>
      <c r="B7" s="13" t="s">
        <v>17</v>
      </c>
      <c r="C7" s="13" t="s">
        <v>18</v>
      </c>
      <c r="D7" s="12" t="s">
        <v>12</v>
      </c>
      <c r="E7" s="14">
        <v>463.95</v>
      </c>
      <c r="F7" s="14">
        <v>55</v>
      </c>
      <c r="G7" s="14">
        <f t="shared" si="0"/>
        <v>25517.25</v>
      </c>
      <c r="H7" s="15"/>
    </row>
    <row r="8" ht="163.5" customHeight="1" spans="1:8">
      <c r="A8" s="12">
        <v>5</v>
      </c>
      <c r="B8" s="16" t="s">
        <v>19</v>
      </c>
      <c r="C8" s="16" t="s">
        <v>20</v>
      </c>
      <c r="D8" s="17" t="s">
        <v>12</v>
      </c>
      <c r="E8" s="14">
        <v>2769.62</v>
      </c>
      <c r="F8" s="14">
        <v>85</v>
      </c>
      <c r="G8" s="14">
        <f t="shared" si="0"/>
        <v>235417.7</v>
      </c>
      <c r="H8" s="18"/>
    </row>
    <row r="9" ht="58.5" customHeight="1" spans="1:8">
      <c r="A9" s="12">
        <v>6</v>
      </c>
      <c r="B9" s="13" t="s">
        <v>21</v>
      </c>
      <c r="C9" s="13" t="s">
        <v>22</v>
      </c>
      <c r="D9" s="12" t="s">
        <v>12</v>
      </c>
      <c r="E9" s="14">
        <v>723.31</v>
      </c>
      <c r="F9" s="14">
        <v>65</v>
      </c>
      <c r="G9" s="14">
        <f t="shared" si="0"/>
        <v>47015.15</v>
      </c>
      <c r="H9" s="15"/>
    </row>
    <row r="10" ht="58.5" customHeight="1" spans="1:8">
      <c r="A10" s="12">
        <v>7</v>
      </c>
      <c r="B10" s="13" t="s">
        <v>23</v>
      </c>
      <c r="C10" s="13" t="s">
        <v>24</v>
      </c>
      <c r="D10" s="12" t="s">
        <v>12</v>
      </c>
      <c r="E10" s="14">
        <f>ROUND(SUM(E8,E9,E13)*1.3,2)</f>
        <v>21686.25</v>
      </c>
      <c r="F10" s="19">
        <v>21</v>
      </c>
      <c r="G10" s="14">
        <f t="shared" si="0"/>
        <v>455411.25</v>
      </c>
      <c r="H10" s="15"/>
    </row>
    <row r="11" ht="58.5" customHeight="1" spans="1:8">
      <c r="A11" s="12">
        <v>8</v>
      </c>
      <c r="B11" s="13" t="s">
        <v>25</v>
      </c>
      <c r="C11" s="13" t="s">
        <v>26</v>
      </c>
      <c r="D11" s="12" t="s">
        <v>27</v>
      </c>
      <c r="E11" s="14">
        <v>749.28</v>
      </c>
      <c r="F11" s="14">
        <v>30</v>
      </c>
      <c r="G11" s="14">
        <f t="shared" si="0"/>
        <v>22478.4</v>
      </c>
      <c r="H11" s="15"/>
    </row>
    <row r="12" ht="25" customHeight="1" spans="1:8">
      <c r="A12" s="10" t="s">
        <v>28</v>
      </c>
      <c r="B12" s="10"/>
      <c r="C12" s="10"/>
      <c r="D12" s="10"/>
      <c r="E12" s="10"/>
      <c r="F12" s="10"/>
      <c r="G12" s="10"/>
      <c r="H12" s="10"/>
    </row>
    <row r="13" ht="99" customHeight="1" spans="1:8">
      <c r="A13" s="12">
        <v>1</v>
      </c>
      <c r="B13" s="13" t="s">
        <v>29</v>
      </c>
      <c r="C13" s="13" t="s">
        <v>30</v>
      </c>
      <c r="D13" s="12" t="s">
        <v>12</v>
      </c>
      <c r="E13" s="14">
        <v>13188.8</v>
      </c>
      <c r="F13" s="14">
        <v>70</v>
      </c>
      <c r="G13" s="14">
        <f t="shared" si="0"/>
        <v>923216</v>
      </c>
      <c r="H13" s="15"/>
    </row>
    <row r="14" ht="99" customHeight="1" spans="1:8">
      <c r="A14" s="12">
        <v>2</v>
      </c>
      <c r="B14" s="13" t="s">
        <v>31</v>
      </c>
      <c r="C14" s="13" t="s">
        <v>32</v>
      </c>
      <c r="D14" s="12" t="s">
        <v>12</v>
      </c>
      <c r="E14" s="14">
        <v>2006.76</v>
      </c>
      <c r="F14" s="14">
        <v>52</v>
      </c>
      <c r="G14" s="14">
        <f t="shared" si="0"/>
        <v>104351.52</v>
      </c>
      <c r="H14" s="15"/>
    </row>
    <row r="15" ht="51.5" customHeight="1" spans="1:8">
      <c r="A15" s="12">
        <v>3</v>
      </c>
      <c r="B15" s="13" t="s">
        <v>33</v>
      </c>
      <c r="C15" s="13" t="s">
        <v>34</v>
      </c>
      <c r="D15" s="12" t="s">
        <v>12</v>
      </c>
      <c r="E15" s="14">
        <v>19366.86</v>
      </c>
      <c r="F15" s="14">
        <v>23</v>
      </c>
      <c r="G15" s="14">
        <f t="shared" si="0"/>
        <v>445437.78</v>
      </c>
      <c r="H15" s="15"/>
    </row>
    <row r="16" ht="95" customHeight="1" spans="1:8">
      <c r="A16" s="12">
        <v>4</v>
      </c>
      <c r="B16" s="13" t="s">
        <v>35</v>
      </c>
      <c r="C16" s="13" t="s">
        <v>36</v>
      </c>
      <c r="D16" s="12" t="s">
        <v>12</v>
      </c>
      <c r="E16" s="14">
        <v>8294.3</v>
      </c>
      <c r="F16" s="14">
        <v>37</v>
      </c>
      <c r="G16" s="14">
        <f t="shared" si="0"/>
        <v>306889.1</v>
      </c>
      <c r="H16" s="15"/>
    </row>
    <row r="17" ht="25" customHeight="1" spans="1:8">
      <c r="A17" s="9" t="s">
        <v>37</v>
      </c>
      <c r="B17" s="10"/>
      <c r="C17" s="10"/>
      <c r="D17" s="10"/>
      <c r="E17" s="10"/>
      <c r="F17" s="10"/>
      <c r="G17" s="10"/>
      <c r="H17" s="11"/>
    </row>
    <row r="18" ht="64" customHeight="1" spans="1:8">
      <c r="A18" s="12">
        <v>1</v>
      </c>
      <c r="B18" s="13" t="s">
        <v>38</v>
      </c>
      <c r="C18" s="13" t="s">
        <v>39</v>
      </c>
      <c r="D18" s="12" t="s">
        <v>12</v>
      </c>
      <c r="E18" s="14">
        <v>2737.52</v>
      </c>
      <c r="F18" s="14">
        <v>35</v>
      </c>
      <c r="G18" s="14">
        <f t="shared" si="0"/>
        <v>95813.2</v>
      </c>
      <c r="H18" s="13" t="s">
        <v>40</v>
      </c>
    </row>
    <row r="19" ht="149" customHeight="1" spans="1:8">
      <c r="A19" s="12">
        <v>2</v>
      </c>
      <c r="B19" s="13" t="s">
        <v>41</v>
      </c>
      <c r="C19" s="13" t="s">
        <v>42</v>
      </c>
      <c r="D19" s="12" t="s">
        <v>12</v>
      </c>
      <c r="E19" s="14">
        <v>8790.81</v>
      </c>
      <c r="F19" s="14">
        <v>40</v>
      </c>
      <c r="G19" s="14">
        <f t="shared" si="0"/>
        <v>351632.4</v>
      </c>
      <c r="H19" s="15"/>
    </row>
    <row r="20" ht="34.5" customHeight="1" spans="1:8">
      <c r="A20" s="12">
        <v>3</v>
      </c>
      <c r="B20" s="13" t="s">
        <v>43</v>
      </c>
      <c r="C20" s="13" t="s">
        <v>44</v>
      </c>
      <c r="D20" s="12" t="s">
        <v>12</v>
      </c>
      <c r="E20" s="14">
        <v>603.135</v>
      </c>
      <c r="F20" s="14">
        <v>24</v>
      </c>
      <c r="G20" s="14">
        <f t="shared" si="0"/>
        <v>14475.24</v>
      </c>
      <c r="H20" s="15"/>
    </row>
    <row r="21" s="1" customFormat="1" ht="38.5" customHeight="1" spans="1:8">
      <c r="A21" s="6" t="s">
        <v>45</v>
      </c>
      <c r="B21" s="6"/>
      <c r="C21" s="6"/>
      <c r="D21" s="6" t="s">
        <v>46</v>
      </c>
      <c r="E21" s="20">
        <f>SUM(G4:G11,G13:G16,G18:G20)</f>
        <v>3463863.2</v>
      </c>
      <c r="F21" s="6"/>
      <c r="G21" s="6"/>
      <c r="H21" s="21"/>
    </row>
    <row r="22" ht="33" customHeight="1" spans="1:8">
      <c r="A22" s="5" t="s">
        <v>47</v>
      </c>
      <c r="B22" s="5"/>
      <c r="C22" s="5"/>
      <c r="D22" s="5"/>
      <c r="E22" s="5"/>
      <c r="F22" s="5"/>
      <c r="G22" s="5"/>
      <c r="H22" s="5"/>
    </row>
    <row r="23" ht="40" customHeight="1" spans="1:8">
      <c r="A23" s="6" t="s">
        <v>1</v>
      </c>
      <c r="B23" s="7" t="s">
        <v>2</v>
      </c>
      <c r="C23" s="6" t="s">
        <v>3</v>
      </c>
      <c r="D23" s="6" t="s">
        <v>4</v>
      </c>
      <c r="E23" s="6" t="s">
        <v>5</v>
      </c>
      <c r="F23" s="8" t="s">
        <v>6</v>
      </c>
      <c r="G23" s="8" t="s">
        <v>7</v>
      </c>
      <c r="H23" s="6" t="s">
        <v>8</v>
      </c>
    </row>
    <row r="24" ht="25" customHeight="1" spans="1:8">
      <c r="A24" s="9" t="s">
        <v>9</v>
      </c>
      <c r="B24" s="10"/>
      <c r="C24" s="10"/>
      <c r="D24" s="10"/>
      <c r="E24" s="10"/>
      <c r="F24" s="10"/>
      <c r="G24" s="10"/>
      <c r="H24" s="11"/>
    </row>
    <row r="25" ht="59.5" customHeight="1" spans="1:8">
      <c r="A25" s="12">
        <v>1</v>
      </c>
      <c r="B25" s="13" t="s">
        <v>10</v>
      </c>
      <c r="C25" s="13" t="s">
        <v>11</v>
      </c>
      <c r="D25" s="12" t="s">
        <v>12</v>
      </c>
      <c r="E25" s="14">
        <v>234.91</v>
      </c>
      <c r="F25" s="14">
        <v>25</v>
      </c>
      <c r="G25" s="14">
        <f t="shared" ref="G25:G41" si="1">ROUND(F25*E25,2)</f>
        <v>5872.75</v>
      </c>
      <c r="H25" s="15"/>
    </row>
    <row r="26" ht="71.5" customHeight="1" spans="1:8">
      <c r="A26" s="12">
        <v>2</v>
      </c>
      <c r="B26" s="16" t="s">
        <v>13</v>
      </c>
      <c r="C26" s="16" t="s">
        <v>14</v>
      </c>
      <c r="D26" s="17" t="s">
        <v>12</v>
      </c>
      <c r="E26" s="14">
        <v>28.55</v>
      </c>
      <c r="F26" s="14">
        <v>50</v>
      </c>
      <c r="G26" s="14">
        <f t="shared" si="1"/>
        <v>1427.5</v>
      </c>
      <c r="H26" s="18"/>
    </row>
    <row r="27" ht="75" customHeight="1" spans="1:8">
      <c r="A27" s="12">
        <v>3</v>
      </c>
      <c r="B27" s="16" t="s">
        <v>15</v>
      </c>
      <c r="C27" s="16" t="s">
        <v>16</v>
      </c>
      <c r="D27" s="17" t="s">
        <v>12</v>
      </c>
      <c r="E27" s="14">
        <v>8248.23</v>
      </c>
      <c r="F27" s="14">
        <v>52</v>
      </c>
      <c r="G27" s="14">
        <f t="shared" si="1"/>
        <v>428907.96</v>
      </c>
      <c r="H27" s="18"/>
    </row>
    <row r="28" ht="76.5" customHeight="1" spans="1:8">
      <c r="A28" s="12">
        <v>4</v>
      </c>
      <c r="B28" s="13" t="s">
        <v>17</v>
      </c>
      <c r="C28" s="13" t="s">
        <v>18</v>
      </c>
      <c r="D28" s="12" t="s">
        <v>12</v>
      </c>
      <c r="E28" s="14">
        <v>463.95</v>
      </c>
      <c r="F28" s="14">
        <v>55</v>
      </c>
      <c r="G28" s="14">
        <f t="shared" si="1"/>
        <v>25517.25</v>
      </c>
      <c r="H28" s="15"/>
    </row>
    <row r="29" ht="166" customHeight="1" spans="1:8">
      <c r="A29" s="12">
        <v>5</v>
      </c>
      <c r="B29" s="16" t="s">
        <v>19</v>
      </c>
      <c r="C29" s="16" t="s">
        <v>20</v>
      </c>
      <c r="D29" s="17" t="s">
        <v>12</v>
      </c>
      <c r="E29" s="14">
        <v>2769.62</v>
      </c>
      <c r="F29" s="14">
        <v>85</v>
      </c>
      <c r="G29" s="14">
        <f t="shared" si="1"/>
        <v>235417.7</v>
      </c>
      <c r="H29" s="18"/>
    </row>
    <row r="30" ht="63" customHeight="1" spans="1:8">
      <c r="A30" s="12">
        <v>6</v>
      </c>
      <c r="B30" s="13" t="s">
        <v>21</v>
      </c>
      <c r="C30" s="13" t="s">
        <v>22</v>
      </c>
      <c r="D30" s="12" t="s">
        <v>12</v>
      </c>
      <c r="E30" s="14">
        <v>723.31</v>
      </c>
      <c r="F30" s="14">
        <v>65</v>
      </c>
      <c r="G30" s="14">
        <f t="shared" si="1"/>
        <v>47015.15</v>
      </c>
      <c r="H30" s="15"/>
    </row>
    <row r="31" ht="58.5" customHeight="1" spans="1:8">
      <c r="A31" s="12">
        <v>7</v>
      </c>
      <c r="B31" s="13" t="s">
        <v>23</v>
      </c>
      <c r="C31" s="13" t="s">
        <v>24</v>
      </c>
      <c r="D31" s="12" t="s">
        <v>12</v>
      </c>
      <c r="E31" s="14">
        <f>ROUND(SUM(E29,E30,E34)*1.3,2)</f>
        <v>21686.25</v>
      </c>
      <c r="F31" s="14">
        <v>21</v>
      </c>
      <c r="G31" s="14">
        <f t="shared" si="1"/>
        <v>455411.25</v>
      </c>
      <c r="H31" s="15"/>
    </row>
    <row r="32" ht="58.5" customHeight="1" spans="1:8">
      <c r="A32" s="12">
        <v>8</v>
      </c>
      <c r="B32" s="13" t="s">
        <v>25</v>
      </c>
      <c r="C32" s="13" t="s">
        <v>26</v>
      </c>
      <c r="D32" s="12" t="s">
        <v>27</v>
      </c>
      <c r="E32" s="14">
        <v>749.28</v>
      </c>
      <c r="F32" s="14">
        <v>30</v>
      </c>
      <c r="G32" s="14">
        <f t="shared" si="1"/>
        <v>22478.4</v>
      </c>
      <c r="H32" s="15"/>
    </row>
    <row r="33" ht="25" customHeight="1" spans="1:8">
      <c r="A33" s="10" t="s">
        <v>28</v>
      </c>
      <c r="B33" s="10"/>
      <c r="C33" s="10"/>
      <c r="D33" s="10"/>
      <c r="E33" s="10"/>
      <c r="F33" s="10"/>
      <c r="G33" s="10"/>
      <c r="H33" s="10"/>
    </row>
    <row r="34" ht="101" customHeight="1" spans="1:8">
      <c r="A34" s="12">
        <v>1</v>
      </c>
      <c r="B34" s="13" t="s">
        <v>29</v>
      </c>
      <c r="C34" s="13" t="s">
        <v>30</v>
      </c>
      <c r="D34" s="12" t="s">
        <v>12</v>
      </c>
      <c r="E34" s="14">
        <v>13188.8</v>
      </c>
      <c r="F34" s="14">
        <v>70</v>
      </c>
      <c r="G34" s="14">
        <f t="shared" si="1"/>
        <v>923216</v>
      </c>
      <c r="H34" s="15"/>
    </row>
    <row r="35" ht="100" customHeight="1" spans="1:8">
      <c r="A35" s="12">
        <v>2</v>
      </c>
      <c r="B35" s="13" t="s">
        <v>31</v>
      </c>
      <c r="C35" s="13" t="s">
        <v>32</v>
      </c>
      <c r="D35" s="12" t="s">
        <v>12</v>
      </c>
      <c r="E35" s="14">
        <v>2006.76</v>
      </c>
      <c r="F35" s="14">
        <v>52</v>
      </c>
      <c r="G35" s="14">
        <f t="shared" si="1"/>
        <v>104351.52</v>
      </c>
      <c r="H35" s="15"/>
    </row>
    <row r="36" ht="48.5" customHeight="1" spans="1:8">
      <c r="A36" s="12">
        <v>3</v>
      </c>
      <c r="B36" s="13" t="s">
        <v>33</v>
      </c>
      <c r="C36" s="13" t="s">
        <v>34</v>
      </c>
      <c r="D36" s="12" t="s">
        <v>12</v>
      </c>
      <c r="E36" s="14">
        <v>19366.86</v>
      </c>
      <c r="F36" s="14">
        <v>23</v>
      </c>
      <c r="G36" s="14">
        <f t="shared" si="1"/>
        <v>445437.78</v>
      </c>
      <c r="H36" s="15"/>
    </row>
    <row r="37" ht="97.5" customHeight="1" spans="1:8">
      <c r="A37" s="12">
        <v>4</v>
      </c>
      <c r="B37" s="13" t="s">
        <v>35</v>
      </c>
      <c r="C37" s="13" t="s">
        <v>36</v>
      </c>
      <c r="D37" s="12" t="s">
        <v>12</v>
      </c>
      <c r="E37" s="14">
        <v>8294.3</v>
      </c>
      <c r="F37" s="14">
        <v>37</v>
      </c>
      <c r="G37" s="14">
        <f t="shared" si="1"/>
        <v>306889.1</v>
      </c>
      <c r="H37" s="15"/>
    </row>
    <row r="38" ht="25" customHeight="1" spans="1:8">
      <c r="A38" s="9" t="s">
        <v>37</v>
      </c>
      <c r="B38" s="10"/>
      <c r="C38" s="10"/>
      <c r="D38" s="10"/>
      <c r="E38" s="10"/>
      <c r="F38" s="10"/>
      <c r="G38" s="10"/>
      <c r="H38" s="11"/>
    </row>
    <row r="39" ht="59.5" customHeight="1" spans="1:8">
      <c r="A39" s="12">
        <v>1</v>
      </c>
      <c r="B39" s="13" t="s">
        <v>38</v>
      </c>
      <c r="C39" s="13" t="s">
        <v>39</v>
      </c>
      <c r="D39" s="12" t="s">
        <v>12</v>
      </c>
      <c r="E39" s="14">
        <v>2737.52</v>
      </c>
      <c r="F39" s="14">
        <v>35</v>
      </c>
      <c r="G39" s="14">
        <f t="shared" si="1"/>
        <v>95813.2</v>
      </c>
      <c r="H39" s="13" t="s">
        <v>40</v>
      </c>
    </row>
    <row r="40" ht="150" customHeight="1" spans="1:8">
      <c r="A40" s="12">
        <v>2</v>
      </c>
      <c r="B40" s="13" t="s">
        <v>41</v>
      </c>
      <c r="C40" s="13" t="s">
        <v>42</v>
      </c>
      <c r="D40" s="12" t="s">
        <v>12</v>
      </c>
      <c r="E40" s="14">
        <v>8790.81</v>
      </c>
      <c r="F40" s="14">
        <v>40</v>
      </c>
      <c r="G40" s="14">
        <f t="shared" si="1"/>
        <v>351632.4</v>
      </c>
      <c r="H40" s="15"/>
    </row>
    <row r="41" ht="36" customHeight="1" spans="1:8">
      <c r="A41" s="12">
        <v>3</v>
      </c>
      <c r="B41" s="13" t="s">
        <v>43</v>
      </c>
      <c r="C41" s="13" t="s">
        <v>44</v>
      </c>
      <c r="D41" s="12" t="s">
        <v>12</v>
      </c>
      <c r="E41" s="14">
        <v>603.135</v>
      </c>
      <c r="F41" s="14">
        <v>24</v>
      </c>
      <c r="G41" s="14">
        <f t="shared" si="1"/>
        <v>14475.24</v>
      </c>
      <c r="H41" s="15"/>
    </row>
    <row r="42" s="1" customFormat="1" ht="38.5" customHeight="1" spans="1:8">
      <c r="A42" s="6" t="s">
        <v>45</v>
      </c>
      <c r="B42" s="6"/>
      <c r="C42" s="6"/>
      <c r="D42" s="6" t="s">
        <v>46</v>
      </c>
      <c r="E42" s="20">
        <f>SUM(G25:G32,G34:G37,G39:G41)</f>
        <v>3463863.2</v>
      </c>
      <c r="F42" s="6"/>
      <c r="G42" s="6"/>
      <c r="H42" s="21"/>
    </row>
    <row r="43" s="1" customFormat="1" ht="38.5" customHeight="1" spans="1:8">
      <c r="A43" s="6" t="s">
        <v>48</v>
      </c>
      <c r="B43" s="6"/>
      <c r="C43" s="6"/>
      <c r="D43" s="6" t="s">
        <v>46</v>
      </c>
      <c r="E43" s="20">
        <f>SUM(E21,E42)</f>
        <v>6927726.4</v>
      </c>
      <c r="F43" s="6"/>
      <c r="G43" s="6"/>
      <c r="H43" s="21"/>
    </row>
  </sheetData>
  <mergeCells count="14">
    <mergeCell ref="A1:H1"/>
    <mergeCell ref="A3:H3"/>
    <mergeCell ref="A12:H12"/>
    <mergeCell ref="A17:H17"/>
    <mergeCell ref="A21:C21"/>
    <mergeCell ref="E21:G21"/>
    <mergeCell ref="A22:H22"/>
    <mergeCell ref="A24:H24"/>
    <mergeCell ref="A33:H33"/>
    <mergeCell ref="A38:H38"/>
    <mergeCell ref="A42:C42"/>
    <mergeCell ref="E42:G42"/>
    <mergeCell ref="A43:C43"/>
    <mergeCell ref="E43:G43"/>
  </mergeCells>
  <printOptions horizontalCentered="1"/>
  <pageMargins left="0.62992125984252" right="0.62992125984252" top="0.905511811023622" bottom="0.590551181102362" header="0.511811023622047" footer="0.511811023622047"/>
  <pageSetup paperSize="9" scale="7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装饰清单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10548</dc:creator>
  <cp:lastModifiedBy>任缘</cp:lastModifiedBy>
  <dcterms:created xsi:type="dcterms:W3CDTF">2023-03-27T02:45:00Z</dcterms:created>
  <cp:lastPrinted>2023-04-20T07:38:00Z</cp:lastPrinted>
  <dcterms:modified xsi:type="dcterms:W3CDTF">2023-05-31T03:11:04Z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F14B7D4DD46F4836962CAE04F502020B_13</vt:lpwstr>
  </property>
  <property fmtid="{D5CDD505-2E9C-101B-9397-08002B2CF9AE}" pid="3" name="KSOProductBuildVer">
    <vt:lpwstr>2052-11.1.0.14309</vt:lpwstr>
  </property>
</Properties>
</file>